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935" windowHeight="778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<sst xmlns="http://schemas.openxmlformats.org/spreadsheetml/2006/main" count="95" uniqueCount="62">
  <si>
    <t>2017年度内蒙古自治区直属国有企业负责人薪酬信息公开披露表</t>
  </si>
  <si>
    <t>企业名称 ：包头钢铁（集团）有限责任公司  （签章）                                                             单位：万元</t>
  </si>
  <si>
    <t>负责人  姓名</t>
  </si>
  <si>
    <t>任命机构</t>
  </si>
  <si>
    <t>职务</t>
  </si>
  <si>
    <t>任职起止时间</t>
  </si>
  <si>
    <t>2017年度企业负责人薪酬分配情况</t>
  </si>
  <si>
    <t>2015-2017      年度任期激励收入</t>
  </si>
  <si>
    <t>履职待遇（交通补贴）</t>
  </si>
  <si>
    <t>企业负责人年度薪酬收入水平                  （税前实际发放数额）</t>
  </si>
  <si>
    <t>企业负责人年度福利性待遇收入水平                            
（只填单位缴存计入个人账户的数额）</t>
  </si>
  <si>
    <t>合计</t>
  </si>
  <si>
    <t>基本年薪</t>
  </si>
  <si>
    <t>绩效年薪</t>
  </si>
  <si>
    <t>政府津贴</t>
  </si>
  <si>
    <t>其他收入</t>
  </si>
  <si>
    <t>养老保险</t>
  </si>
  <si>
    <t>医疗保险</t>
  </si>
  <si>
    <t>住房    公积金</t>
  </si>
  <si>
    <t>企业年金</t>
  </si>
  <si>
    <t>魏栓师</t>
  </si>
  <si>
    <t>自治区党委</t>
  </si>
  <si>
    <t>董事长、党委书记</t>
  </si>
  <si>
    <t>2016年4月至今</t>
  </si>
  <si>
    <t>孙国龙</t>
  </si>
  <si>
    <t>董事、总经理、党委副书记</t>
  </si>
  <si>
    <t>王胜平</t>
  </si>
  <si>
    <t>自治区国资委</t>
  </si>
  <si>
    <t>董事、常务副总经理、党委常委</t>
  </si>
  <si>
    <t>2013年12月至今</t>
  </si>
  <si>
    <t>李德刚</t>
  </si>
  <si>
    <t>董事</t>
  </si>
  <si>
    <t>2017年1月至今</t>
  </si>
  <si>
    <t>刘双翼</t>
  </si>
  <si>
    <t>张忠</t>
  </si>
  <si>
    <t>2013年12月-2018年2月</t>
  </si>
  <si>
    <t>赵殿清</t>
  </si>
  <si>
    <t>孟繁英</t>
  </si>
  <si>
    <t>总工程师、党委常委</t>
  </si>
  <si>
    <t>潘瑛</t>
  </si>
  <si>
    <t>副总经理</t>
  </si>
  <si>
    <t>刘志宏</t>
  </si>
  <si>
    <t>总经济师</t>
  </si>
  <si>
    <t>景建勋</t>
  </si>
  <si>
    <t>纪委书记、党委常委</t>
  </si>
  <si>
    <t>2014年5月至今</t>
  </si>
  <si>
    <t>白玉檀</t>
  </si>
  <si>
    <t>总会计师</t>
  </si>
  <si>
    <t>2014年5月-2018年2月</t>
  </si>
  <si>
    <t>岳建秋</t>
  </si>
  <si>
    <t>党委常委</t>
  </si>
  <si>
    <t>彭德亮</t>
  </si>
  <si>
    <t>2014年3月至今</t>
  </si>
  <si>
    <t>胡静</t>
  </si>
  <si>
    <t>2015年1月至今</t>
  </si>
  <si>
    <t>宝志华</t>
  </si>
  <si>
    <t>工会主席、党委常委</t>
  </si>
  <si>
    <t>2013年12月-2017年11月</t>
  </si>
  <si>
    <t>李金贵</t>
  </si>
  <si>
    <t>2013年12月-2017年1月</t>
  </si>
  <si>
    <t>赵晖</t>
  </si>
  <si>
    <t>备注：任命机构栏根据企业负责人任命情况按自治区党委、政府及部门（名称）进行填写；负责人姓名和职务栏按企业负责人排名顺序逐人填写；任职起止时间为组织任命到本企业现有职务的起止时间（如，2014年8月—2017年12月）；履职待遇栏的交通补贴，由已实施公务用车制度改革并以现金形式发放公车补贴的企业填报。其他栏按照选项逐人逐项填写。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</si>
</sst>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);[Red]\(0.00\)"/>
    <numFmt numFmtId="177" formatCode="0.00_ "/>
    <numFmt numFmtId="178" formatCode="0.0000_);[Red]\(0.0000\)"/>
  </numFmts>
  <fonts count="3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0"/>
      <name val="宋体"/>
      <charset val="134"/>
    </font>
    <font>
      <sz val="8"/>
      <color theme="1"/>
      <name val="宋体"/>
      <charset val="134"/>
    </font>
    <font>
      <sz val="10.5"/>
      <name val="宋体"/>
      <charset val="134"/>
    </font>
    <font>
      <sz val="10.5"/>
      <color theme="1"/>
      <name val="宋体"/>
      <charset val="134"/>
      <scheme val="minor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6" fillId="16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10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10" borderId="9" applyNumberFormat="0" applyAlignment="0" applyProtection="0">
      <alignment vertical="center"/>
    </xf>
    <xf numFmtId="0" fontId="27" fillId="10" borderId="13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</cellStyleXfs>
  <cellXfs count="21">
    <xf numFmtId="0" fontId="0" fillId="0" borderId="0" xfId="0"/>
    <xf numFmtId="0" fontId="0" fillId="0" borderId="0" xfId="0" applyAlignment="1">
      <alignment vertical="center"/>
    </xf>
    <xf numFmtId="178" fontId="0" fillId="0" borderId="0" xfId="0" applyNumberForma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4" xfId="5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2015.10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4"/>
  <sheetViews>
    <sheetView tabSelected="1" workbookViewId="0">
      <selection activeCell="A9" sqref="A9:Q9"/>
    </sheetView>
  </sheetViews>
  <sheetFormatPr defaultColWidth="9" defaultRowHeight="13.5"/>
  <cols>
    <col min="1" max="1" width="7.5" style="1" customWidth="1"/>
    <col min="2" max="2" width="13.125" style="1" customWidth="1"/>
    <col min="3" max="3" width="12" style="1" customWidth="1"/>
    <col min="4" max="4" width="13.125" style="1" customWidth="1"/>
    <col min="5" max="5" width="8.725" style="1"/>
    <col min="6" max="6" width="6.625" style="1" customWidth="1"/>
    <col min="7" max="7" width="5.375" style="1" customWidth="1"/>
    <col min="8" max="8" width="6.75" style="1" customWidth="1"/>
    <col min="9" max="9" width="7.125" style="1" customWidth="1"/>
    <col min="10" max="10" width="8.725" style="1"/>
    <col min="11" max="11" width="8.125" style="1" customWidth="1"/>
    <col min="12" max="12" width="9.26666666666667" style="2" customWidth="1"/>
    <col min="13" max="14" width="8.725" style="1"/>
    <col min="15" max="15" width="7.25" style="1" customWidth="1"/>
    <col min="16" max="16" width="7.375" style="1" customWidth="1"/>
    <col min="17" max="17" width="7" style="1" customWidth="1"/>
    <col min="18" max="16384" width="8.725" style="1"/>
  </cols>
  <sheetData>
    <row r="1" ht="20.25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">
      <c r="A2" s="4" t="s">
        <v>1</v>
      </c>
    </row>
    <row r="3" ht="34" customHeight="1" spans="1:1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/>
      <c r="G3" s="5"/>
      <c r="H3" s="5"/>
      <c r="I3" s="5"/>
      <c r="J3" s="5"/>
      <c r="K3" s="5"/>
      <c r="L3" s="5"/>
      <c r="M3" s="5"/>
      <c r="N3" s="5"/>
      <c r="O3" s="5"/>
      <c r="P3" s="16" t="s">
        <v>7</v>
      </c>
      <c r="Q3" s="16" t="s">
        <v>8</v>
      </c>
    </row>
    <row r="4" ht="34" customHeight="1" spans="1:17">
      <c r="A4" s="5"/>
      <c r="B4" s="5"/>
      <c r="C4" s="5"/>
      <c r="D4" s="5"/>
      <c r="E4" s="6" t="s">
        <v>9</v>
      </c>
      <c r="F4" s="5"/>
      <c r="G4" s="5"/>
      <c r="H4" s="5"/>
      <c r="I4" s="5"/>
      <c r="J4" s="6" t="s">
        <v>10</v>
      </c>
      <c r="K4" s="5"/>
      <c r="L4" s="5"/>
      <c r="M4" s="5"/>
      <c r="N4" s="5"/>
      <c r="O4" s="5"/>
      <c r="P4" s="16"/>
      <c r="Q4" s="16"/>
    </row>
    <row r="5" ht="34" customHeight="1" spans="1:17">
      <c r="A5" s="5"/>
      <c r="B5" s="5"/>
      <c r="C5" s="5"/>
      <c r="D5" s="6"/>
      <c r="E5" s="7" t="s">
        <v>11</v>
      </c>
      <c r="F5" s="5" t="s">
        <v>12</v>
      </c>
      <c r="G5" s="5" t="s">
        <v>13</v>
      </c>
      <c r="H5" s="5" t="s">
        <v>14</v>
      </c>
      <c r="I5" s="5" t="s">
        <v>15</v>
      </c>
      <c r="J5" s="7" t="s">
        <v>11</v>
      </c>
      <c r="K5" s="5" t="s">
        <v>16</v>
      </c>
      <c r="L5" s="17" t="s">
        <v>17</v>
      </c>
      <c r="M5" s="5" t="s">
        <v>18</v>
      </c>
      <c r="N5" s="5" t="s">
        <v>19</v>
      </c>
      <c r="O5" s="18" t="s">
        <v>15</v>
      </c>
      <c r="P5" s="16"/>
      <c r="Q5" s="16"/>
    </row>
    <row r="6" ht="18" customHeight="1" spans="1:17">
      <c r="A6" s="8" t="s">
        <v>20</v>
      </c>
      <c r="B6" s="9" t="s">
        <v>21</v>
      </c>
      <c r="C6" s="10" t="s">
        <v>22</v>
      </c>
      <c r="D6" s="11" t="s">
        <v>23</v>
      </c>
      <c r="E6" s="12">
        <f>F6+G6+H6+I6</f>
        <v>57</v>
      </c>
      <c r="F6" s="13">
        <v>15</v>
      </c>
      <c r="G6" s="13">
        <v>42</v>
      </c>
      <c r="H6" s="13"/>
      <c r="I6" s="13">
        <v>0</v>
      </c>
      <c r="J6" s="19">
        <f>K6+L6+M6+N6+O6</f>
        <v>2.2902</v>
      </c>
      <c r="K6" s="13">
        <v>0</v>
      </c>
      <c r="L6" s="20">
        <v>0.192</v>
      </c>
      <c r="M6" s="20">
        <v>2.0982</v>
      </c>
      <c r="N6" s="13">
        <v>0</v>
      </c>
      <c r="O6" s="13"/>
      <c r="P6" s="13"/>
      <c r="Q6" s="13">
        <v>0</v>
      </c>
    </row>
    <row r="7" ht="18" customHeight="1" spans="1:17">
      <c r="A7" s="8" t="s">
        <v>24</v>
      </c>
      <c r="B7" s="9" t="s">
        <v>21</v>
      </c>
      <c r="C7" s="10" t="s">
        <v>25</v>
      </c>
      <c r="D7" s="11" t="s">
        <v>23</v>
      </c>
      <c r="E7" s="12">
        <f>F7+G7+H7+I7</f>
        <v>57</v>
      </c>
      <c r="F7" s="13">
        <v>15</v>
      </c>
      <c r="G7" s="13">
        <v>42</v>
      </c>
      <c r="H7" s="13"/>
      <c r="I7" s="13">
        <v>0</v>
      </c>
      <c r="J7" s="19">
        <f>K7+L7+M7+N7+O7</f>
        <v>2.2902</v>
      </c>
      <c r="K7" s="13">
        <v>0</v>
      </c>
      <c r="L7" s="20">
        <v>0.192</v>
      </c>
      <c r="M7" s="20">
        <v>2.0982</v>
      </c>
      <c r="N7" s="13">
        <v>0</v>
      </c>
      <c r="O7" s="13"/>
      <c r="P7" s="13"/>
      <c r="Q7" s="13">
        <v>0</v>
      </c>
    </row>
    <row r="8" ht="18" customHeight="1" spans="1:17">
      <c r="A8" s="14" t="s">
        <v>26</v>
      </c>
      <c r="B8" s="9" t="s">
        <v>27</v>
      </c>
      <c r="C8" s="10" t="s">
        <v>28</v>
      </c>
      <c r="D8" s="11" t="s">
        <v>29</v>
      </c>
      <c r="E8" s="12">
        <f>F8+G8+H8+I8</f>
        <v>45.6</v>
      </c>
      <c r="F8" s="13">
        <v>12</v>
      </c>
      <c r="G8" s="13">
        <v>33.6</v>
      </c>
      <c r="H8" s="13"/>
      <c r="I8" s="13">
        <v>0</v>
      </c>
      <c r="J8" s="19">
        <f>K8+L8+M8+N8+O8</f>
        <v>2.2902</v>
      </c>
      <c r="K8" s="13">
        <v>0</v>
      </c>
      <c r="L8" s="20">
        <v>0.192</v>
      </c>
      <c r="M8" s="20">
        <v>2.0982</v>
      </c>
      <c r="N8" s="13">
        <v>0</v>
      </c>
      <c r="O8" s="13"/>
      <c r="P8" s="13"/>
      <c r="Q8" s="13">
        <v>2.7</v>
      </c>
    </row>
    <row r="9" ht="18" customHeight="1" spans="1:17">
      <c r="A9" s="14" t="s">
        <v>30</v>
      </c>
      <c r="B9" s="9" t="s">
        <v>27</v>
      </c>
      <c r="C9" s="10" t="s">
        <v>31</v>
      </c>
      <c r="D9" s="11" t="s">
        <v>32</v>
      </c>
      <c r="E9" s="12">
        <f t="shared" ref="E9:E23" si="0">F9+G9+H9+I9</f>
        <v>45.696</v>
      </c>
      <c r="F9" s="13">
        <v>12</v>
      </c>
      <c r="G9" s="13">
        <v>33.6</v>
      </c>
      <c r="H9" s="13"/>
      <c r="I9" s="13">
        <v>0.096</v>
      </c>
      <c r="J9" s="19">
        <f t="shared" ref="J9:J23" si="1">K9+L9+M9+N9+O9</f>
        <v>2.2902</v>
      </c>
      <c r="K9" s="13">
        <v>0</v>
      </c>
      <c r="L9" s="20">
        <v>0.192</v>
      </c>
      <c r="M9" s="20">
        <v>2.0982</v>
      </c>
      <c r="N9" s="13">
        <v>0</v>
      </c>
      <c r="O9" s="13"/>
      <c r="P9" s="13"/>
      <c r="Q9" s="13">
        <v>2.7</v>
      </c>
    </row>
    <row r="10" ht="18" customHeight="1" spans="1:17">
      <c r="A10" s="14" t="s">
        <v>33</v>
      </c>
      <c r="B10" s="9" t="s">
        <v>27</v>
      </c>
      <c r="C10" s="10" t="s">
        <v>31</v>
      </c>
      <c r="D10" s="11" t="s">
        <v>29</v>
      </c>
      <c r="E10" s="12">
        <f t="shared" si="0"/>
        <v>45.6</v>
      </c>
      <c r="F10" s="13">
        <v>12</v>
      </c>
      <c r="G10" s="13">
        <v>33.6</v>
      </c>
      <c r="H10" s="13"/>
      <c r="I10" s="13">
        <v>0</v>
      </c>
      <c r="J10" s="19">
        <f t="shared" si="1"/>
        <v>2.2902</v>
      </c>
      <c r="K10" s="13">
        <v>0</v>
      </c>
      <c r="L10" s="20">
        <v>0.192</v>
      </c>
      <c r="M10" s="20">
        <v>2.0982</v>
      </c>
      <c r="N10" s="13">
        <v>0</v>
      </c>
      <c r="O10" s="13"/>
      <c r="P10" s="13"/>
      <c r="Q10" s="13">
        <v>2.7</v>
      </c>
    </row>
    <row r="11" ht="18" customHeight="1" spans="1:17">
      <c r="A11" s="14" t="s">
        <v>34</v>
      </c>
      <c r="B11" s="9" t="s">
        <v>27</v>
      </c>
      <c r="C11" s="10" t="s">
        <v>31</v>
      </c>
      <c r="D11" s="11" t="s">
        <v>35</v>
      </c>
      <c r="E11" s="12">
        <f t="shared" si="0"/>
        <v>45.6</v>
      </c>
      <c r="F11" s="13">
        <v>12</v>
      </c>
      <c r="G11" s="13">
        <v>33.6</v>
      </c>
      <c r="H11" s="13"/>
      <c r="I11" s="13">
        <v>0</v>
      </c>
      <c r="J11" s="19">
        <f t="shared" si="1"/>
        <v>2.2902</v>
      </c>
      <c r="K11" s="13">
        <v>0</v>
      </c>
      <c r="L11" s="20">
        <v>0.192</v>
      </c>
      <c r="M11" s="20">
        <v>2.0982</v>
      </c>
      <c r="N11" s="13">
        <v>0</v>
      </c>
      <c r="O11" s="13"/>
      <c r="P11" s="13"/>
      <c r="Q11" s="13">
        <v>2.7</v>
      </c>
    </row>
    <row r="12" ht="18" customHeight="1" spans="1:17">
      <c r="A12" s="14" t="s">
        <v>36</v>
      </c>
      <c r="B12" s="9" t="s">
        <v>27</v>
      </c>
      <c r="C12" s="10" t="s">
        <v>31</v>
      </c>
      <c r="D12" s="11" t="s">
        <v>32</v>
      </c>
      <c r="E12" s="12">
        <f t="shared" si="0"/>
        <v>44.016</v>
      </c>
      <c r="F12" s="13">
        <v>12</v>
      </c>
      <c r="G12" s="13">
        <v>31.92</v>
      </c>
      <c r="H12" s="13"/>
      <c r="I12" s="13">
        <v>0.096</v>
      </c>
      <c r="J12" s="19">
        <f t="shared" si="1"/>
        <v>2.2902</v>
      </c>
      <c r="K12" s="13">
        <v>0</v>
      </c>
      <c r="L12" s="20">
        <v>0.192</v>
      </c>
      <c r="M12" s="20">
        <v>2.0982</v>
      </c>
      <c r="N12" s="13">
        <v>0</v>
      </c>
      <c r="O12" s="13"/>
      <c r="P12" s="13"/>
      <c r="Q12" s="13">
        <v>2.7</v>
      </c>
    </row>
    <row r="13" ht="18" customHeight="1" spans="1:17">
      <c r="A13" s="14" t="s">
        <v>37</v>
      </c>
      <c r="B13" s="9" t="s">
        <v>27</v>
      </c>
      <c r="C13" s="10" t="s">
        <v>38</v>
      </c>
      <c r="D13" s="11" t="s">
        <v>29</v>
      </c>
      <c r="E13" s="12">
        <f t="shared" si="0"/>
        <v>45.696</v>
      </c>
      <c r="F13" s="13">
        <v>12</v>
      </c>
      <c r="G13" s="13">
        <v>33.6</v>
      </c>
      <c r="H13" s="13"/>
      <c r="I13" s="13">
        <v>0.096</v>
      </c>
      <c r="J13" s="19">
        <f t="shared" si="1"/>
        <v>2.2902</v>
      </c>
      <c r="K13" s="13">
        <v>0</v>
      </c>
      <c r="L13" s="20">
        <v>0.192</v>
      </c>
      <c r="M13" s="20">
        <v>2.0982</v>
      </c>
      <c r="N13" s="13">
        <v>0</v>
      </c>
      <c r="O13" s="13"/>
      <c r="P13" s="13"/>
      <c r="Q13" s="13">
        <v>2.7</v>
      </c>
    </row>
    <row r="14" ht="18" customHeight="1" spans="1:17">
      <c r="A14" s="14" t="s">
        <v>39</v>
      </c>
      <c r="B14" s="9" t="s">
        <v>27</v>
      </c>
      <c r="C14" s="10" t="s">
        <v>40</v>
      </c>
      <c r="D14" s="11" t="s">
        <v>35</v>
      </c>
      <c r="E14" s="12">
        <f t="shared" si="0"/>
        <v>45.696</v>
      </c>
      <c r="F14" s="13">
        <v>12</v>
      </c>
      <c r="G14" s="13">
        <v>33.6</v>
      </c>
      <c r="H14" s="13"/>
      <c r="I14" s="13">
        <v>0.096</v>
      </c>
      <c r="J14" s="19">
        <f t="shared" si="1"/>
        <v>2.2902</v>
      </c>
      <c r="K14" s="13">
        <v>0</v>
      </c>
      <c r="L14" s="20">
        <v>0.192</v>
      </c>
      <c r="M14" s="20">
        <v>2.0982</v>
      </c>
      <c r="N14" s="13">
        <v>0</v>
      </c>
      <c r="O14" s="13"/>
      <c r="P14" s="13"/>
      <c r="Q14" s="13">
        <v>2.7</v>
      </c>
    </row>
    <row r="15" ht="18" customHeight="1" spans="1:17">
      <c r="A15" s="14" t="s">
        <v>41</v>
      </c>
      <c r="B15" s="9" t="s">
        <v>27</v>
      </c>
      <c r="C15" s="10" t="s">
        <v>42</v>
      </c>
      <c r="D15" s="11" t="s">
        <v>35</v>
      </c>
      <c r="E15" s="12">
        <f t="shared" si="0"/>
        <v>45.6</v>
      </c>
      <c r="F15" s="13">
        <v>12</v>
      </c>
      <c r="G15" s="13">
        <v>33.6</v>
      </c>
      <c r="H15" s="13"/>
      <c r="I15" s="13">
        <v>0</v>
      </c>
      <c r="J15" s="19">
        <f t="shared" si="1"/>
        <v>2.2902</v>
      </c>
      <c r="K15" s="13">
        <v>0</v>
      </c>
      <c r="L15" s="20">
        <v>0.192</v>
      </c>
      <c r="M15" s="20">
        <v>2.0982</v>
      </c>
      <c r="N15" s="13">
        <v>0</v>
      </c>
      <c r="O15" s="13"/>
      <c r="P15" s="13"/>
      <c r="Q15" s="13">
        <v>2.7</v>
      </c>
    </row>
    <row r="16" ht="18" customHeight="1" spans="1:17">
      <c r="A16" s="14" t="s">
        <v>43</v>
      </c>
      <c r="B16" s="9" t="s">
        <v>27</v>
      </c>
      <c r="C16" s="10" t="s">
        <v>44</v>
      </c>
      <c r="D16" s="11" t="s">
        <v>45</v>
      </c>
      <c r="E16" s="12">
        <f t="shared" si="0"/>
        <v>45.6</v>
      </c>
      <c r="F16" s="13">
        <v>12</v>
      </c>
      <c r="G16" s="13">
        <v>33.6</v>
      </c>
      <c r="H16" s="13"/>
      <c r="I16" s="13">
        <v>0</v>
      </c>
      <c r="J16" s="19">
        <f t="shared" si="1"/>
        <v>2.2902</v>
      </c>
      <c r="K16" s="13">
        <v>0</v>
      </c>
      <c r="L16" s="20">
        <v>0.192</v>
      </c>
      <c r="M16" s="20">
        <v>2.0982</v>
      </c>
      <c r="N16" s="13">
        <v>0</v>
      </c>
      <c r="O16" s="13"/>
      <c r="P16" s="13"/>
      <c r="Q16" s="13">
        <v>2.7</v>
      </c>
    </row>
    <row r="17" ht="18" customHeight="1" spans="1:17">
      <c r="A17" s="14" t="s">
        <v>46</v>
      </c>
      <c r="B17" s="9" t="s">
        <v>27</v>
      </c>
      <c r="C17" s="10" t="s">
        <v>47</v>
      </c>
      <c r="D17" s="11" t="s">
        <v>48</v>
      </c>
      <c r="E17" s="12">
        <f t="shared" si="0"/>
        <v>45.6</v>
      </c>
      <c r="F17" s="13">
        <v>12</v>
      </c>
      <c r="G17" s="13">
        <v>33.6</v>
      </c>
      <c r="H17" s="13"/>
      <c r="I17" s="13">
        <v>0</v>
      </c>
      <c r="J17" s="19">
        <f t="shared" si="1"/>
        <v>2.2902</v>
      </c>
      <c r="K17" s="13">
        <v>0</v>
      </c>
      <c r="L17" s="20">
        <v>0.192</v>
      </c>
      <c r="M17" s="20">
        <v>2.0982</v>
      </c>
      <c r="N17" s="13">
        <v>0</v>
      </c>
      <c r="O17" s="13"/>
      <c r="P17" s="13"/>
      <c r="Q17" s="13">
        <v>2.7</v>
      </c>
    </row>
    <row r="18" ht="18" customHeight="1" spans="1:17">
      <c r="A18" s="14" t="s">
        <v>49</v>
      </c>
      <c r="B18" s="9" t="s">
        <v>27</v>
      </c>
      <c r="C18" s="10" t="s">
        <v>50</v>
      </c>
      <c r="D18" s="11" t="s">
        <v>35</v>
      </c>
      <c r="E18" s="12">
        <f t="shared" si="0"/>
        <v>42.75</v>
      </c>
      <c r="F18" s="13">
        <v>11.25</v>
      </c>
      <c r="G18" s="13">
        <v>31.5</v>
      </c>
      <c r="H18" s="13"/>
      <c r="I18" s="13">
        <v>0</v>
      </c>
      <c r="J18" s="19">
        <f t="shared" si="1"/>
        <v>2.2902</v>
      </c>
      <c r="K18" s="13">
        <v>0</v>
      </c>
      <c r="L18" s="20">
        <v>0.192</v>
      </c>
      <c r="M18" s="20">
        <v>2.0982</v>
      </c>
      <c r="N18" s="13">
        <v>0</v>
      </c>
      <c r="O18" s="13"/>
      <c r="P18" s="13"/>
      <c r="Q18" s="13">
        <v>2.58</v>
      </c>
    </row>
    <row r="19" ht="18" customHeight="1" spans="1:17">
      <c r="A19" s="14" t="s">
        <v>51</v>
      </c>
      <c r="B19" s="9" t="s">
        <v>27</v>
      </c>
      <c r="C19" s="10" t="s">
        <v>50</v>
      </c>
      <c r="D19" s="11" t="s">
        <v>52</v>
      </c>
      <c r="E19" s="12">
        <f t="shared" si="0"/>
        <v>42.75</v>
      </c>
      <c r="F19" s="13">
        <v>11.25</v>
      </c>
      <c r="G19" s="13">
        <v>31.5</v>
      </c>
      <c r="H19" s="13"/>
      <c r="I19" s="13">
        <v>0</v>
      </c>
      <c r="J19" s="19">
        <f t="shared" si="1"/>
        <v>2.2902</v>
      </c>
      <c r="K19" s="13">
        <v>0</v>
      </c>
      <c r="L19" s="20">
        <v>0.192</v>
      </c>
      <c r="M19" s="20">
        <v>2.0982</v>
      </c>
      <c r="N19" s="13">
        <v>0</v>
      </c>
      <c r="O19" s="13"/>
      <c r="P19" s="13"/>
      <c r="Q19" s="13">
        <v>2.58</v>
      </c>
    </row>
    <row r="20" ht="18" customHeight="1" spans="1:17">
      <c r="A20" s="14" t="s">
        <v>53</v>
      </c>
      <c r="B20" s="9" t="s">
        <v>27</v>
      </c>
      <c r="C20" s="10" t="s">
        <v>50</v>
      </c>
      <c r="D20" s="11" t="s">
        <v>54</v>
      </c>
      <c r="E20" s="12">
        <f t="shared" si="0"/>
        <v>42.75</v>
      </c>
      <c r="F20" s="13">
        <v>11.25</v>
      </c>
      <c r="G20" s="13">
        <v>31.5</v>
      </c>
      <c r="H20" s="13"/>
      <c r="I20" s="13">
        <v>0</v>
      </c>
      <c r="J20" s="19">
        <f t="shared" si="1"/>
        <v>2.2902</v>
      </c>
      <c r="K20" s="13">
        <v>0</v>
      </c>
      <c r="L20" s="20">
        <v>0.192</v>
      </c>
      <c r="M20" s="20">
        <v>2.0982</v>
      </c>
      <c r="N20" s="13">
        <v>0</v>
      </c>
      <c r="O20" s="13"/>
      <c r="P20" s="13"/>
      <c r="Q20" s="13">
        <v>2.58</v>
      </c>
    </row>
    <row r="21" ht="18" customHeight="1" spans="1:17">
      <c r="A21" s="14" t="s">
        <v>55</v>
      </c>
      <c r="B21" s="9" t="s">
        <v>27</v>
      </c>
      <c r="C21" s="10" t="s">
        <v>56</v>
      </c>
      <c r="D21" s="11" t="s">
        <v>57</v>
      </c>
      <c r="E21" s="12">
        <f t="shared" si="0"/>
        <v>10</v>
      </c>
      <c r="F21" s="13">
        <v>10</v>
      </c>
      <c r="G21" s="13">
        <v>0</v>
      </c>
      <c r="H21" s="13"/>
      <c r="I21" s="13">
        <v>0</v>
      </c>
      <c r="J21" s="19">
        <f t="shared" si="1"/>
        <v>1.9085</v>
      </c>
      <c r="K21" s="13">
        <v>0</v>
      </c>
      <c r="L21" s="20">
        <f>0.192/12*10</f>
        <v>0.16</v>
      </c>
      <c r="M21" s="20">
        <f>2.0982/12*10</f>
        <v>1.7485</v>
      </c>
      <c r="N21" s="13">
        <v>0</v>
      </c>
      <c r="O21" s="13"/>
      <c r="P21" s="13"/>
      <c r="Q21" s="13">
        <v>2.18</v>
      </c>
    </row>
    <row r="22" ht="18" customHeight="1" spans="1:17">
      <c r="A22" s="14" t="s">
        <v>58</v>
      </c>
      <c r="B22" s="9" t="s">
        <v>27</v>
      </c>
      <c r="C22" s="10" t="s">
        <v>31</v>
      </c>
      <c r="D22" s="11" t="s">
        <v>59</v>
      </c>
      <c r="E22" s="12">
        <f t="shared" si="0"/>
        <v>3.8</v>
      </c>
      <c r="F22" s="13">
        <v>1</v>
      </c>
      <c r="G22" s="13">
        <v>2.8</v>
      </c>
      <c r="H22" s="13"/>
      <c r="I22" s="13">
        <v>0</v>
      </c>
      <c r="J22" s="19">
        <f t="shared" si="1"/>
        <v>0.19085</v>
      </c>
      <c r="K22" s="13">
        <v>0</v>
      </c>
      <c r="L22" s="20">
        <f>0.192/12</f>
        <v>0.016</v>
      </c>
      <c r="M22" s="20">
        <f>2.0982/12</f>
        <v>0.17485</v>
      </c>
      <c r="N22" s="13">
        <v>0</v>
      </c>
      <c r="O22" s="13"/>
      <c r="P22" s="13"/>
      <c r="Q22" s="13">
        <v>0.19</v>
      </c>
    </row>
    <row r="23" ht="18" customHeight="1" spans="1:17">
      <c r="A23" s="14" t="s">
        <v>60</v>
      </c>
      <c r="B23" s="9" t="s">
        <v>27</v>
      </c>
      <c r="C23" s="10" t="s">
        <v>31</v>
      </c>
      <c r="D23" s="11" t="s">
        <v>59</v>
      </c>
      <c r="E23" s="12">
        <f t="shared" si="0"/>
        <v>3.8</v>
      </c>
      <c r="F23" s="13">
        <v>1</v>
      </c>
      <c r="G23" s="13">
        <v>2.8</v>
      </c>
      <c r="H23" s="13"/>
      <c r="I23" s="13">
        <v>0</v>
      </c>
      <c r="J23" s="19">
        <f t="shared" si="1"/>
        <v>0.19085</v>
      </c>
      <c r="K23" s="13">
        <v>0</v>
      </c>
      <c r="L23" s="20">
        <v>0.016</v>
      </c>
      <c r="M23" s="20">
        <f>2.0982/12</f>
        <v>0.17485</v>
      </c>
      <c r="N23" s="13">
        <v>0</v>
      </c>
      <c r="O23" s="13"/>
      <c r="P23" s="13"/>
      <c r="Q23" s="13">
        <v>0.19</v>
      </c>
    </row>
    <row r="24" ht="34.5" customHeight="1" spans="1:17">
      <c r="A24" s="15" t="s">
        <v>61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</sheetData>
  <mergeCells count="11">
    <mergeCell ref="A1:Q1"/>
    <mergeCell ref="E3:O3"/>
    <mergeCell ref="E4:I4"/>
    <mergeCell ref="J4:O4"/>
    <mergeCell ref="A24:Q24"/>
    <mergeCell ref="A3:A5"/>
    <mergeCell ref="B3:B5"/>
    <mergeCell ref="C3:C5"/>
    <mergeCell ref="D3:D5"/>
    <mergeCell ref="P3:P5"/>
    <mergeCell ref="Q3:Q5"/>
  </mergeCells>
  <pageMargins left="0.196527777777778" right="0.0784722222222222" top="0.314583333333333" bottom="0.2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2020-05-14T01:06:11Z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